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kayaku2\Desktop\"/>
    </mc:Choice>
  </mc:AlternateContent>
  <xr:revisionPtr revIDLastSave="0" documentId="13_ncr:1_{845B2485-BF28-42BE-A127-B542BA59381B}" xr6:coauthVersionLast="47" xr6:coauthVersionMax="47" xr10:uidLastSave="{00000000-0000-0000-0000-000000000000}"/>
  <bookViews>
    <workbookView xWindow="390" yWindow="390" windowWidth="21465" windowHeight="14535" xr2:uid="{A7261AF2-334F-4552-9CF7-68EFFAC65A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9" i="1"/>
  <c r="F28" i="1"/>
  <c r="F27" i="1"/>
  <c r="F25" i="1"/>
  <c r="D23" i="1"/>
  <c r="F22" i="1"/>
  <c r="F21" i="1"/>
  <c r="F20" i="1"/>
  <c r="F19" i="1"/>
  <c r="F18" i="1"/>
  <c r="F23" i="1" s="1"/>
  <c r="D17" i="1"/>
  <c r="F16" i="1"/>
  <c r="F15" i="1"/>
  <c r="F14" i="1"/>
  <c r="F13" i="1"/>
  <c r="F12" i="1"/>
  <c r="D11" i="1"/>
  <c r="F7" i="1"/>
  <c r="F8" i="1"/>
  <c r="F9" i="1"/>
  <c r="F10" i="1"/>
  <c r="F6" i="1"/>
  <c r="F30" i="1" l="1"/>
  <c r="F32" i="1" s="1"/>
  <c r="G31" i="1" s="1"/>
  <c r="F17" i="1"/>
  <c r="F11" i="1"/>
</calcChain>
</file>

<file path=xl/sharedStrings.xml><?xml version="1.0" encoding="utf-8"?>
<sst xmlns="http://schemas.openxmlformats.org/spreadsheetml/2006/main" count="66" uniqueCount="40">
  <si>
    <t>（試験準備講習会）</t>
    <rPh sb="1" eb="5">
      <t>シケンジュンビ</t>
    </rPh>
    <rPh sb="5" eb="8">
      <t>コウシュウカイ</t>
    </rPh>
    <phoneticPr fontId="2"/>
  </si>
  <si>
    <t>テキスト等の送付先住所</t>
    <rPh sb="4" eb="5">
      <t>ナド</t>
    </rPh>
    <rPh sb="6" eb="9">
      <t>ソウフサキ</t>
    </rPh>
    <rPh sb="9" eb="11">
      <t>ジュウショ</t>
    </rPh>
    <phoneticPr fontId="2"/>
  </si>
  <si>
    <t>火薬類取締法の要点</t>
    <rPh sb="0" eb="3">
      <t>カヤクルイ</t>
    </rPh>
    <rPh sb="3" eb="6">
      <t>トリシマリホウ</t>
    </rPh>
    <rPh sb="7" eb="9">
      <t>ヨウテン</t>
    </rPh>
    <phoneticPr fontId="2"/>
  </si>
  <si>
    <t>火薬学</t>
    <rPh sb="0" eb="3">
      <t>カヤクガク</t>
    </rPh>
    <phoneticPr fontId="2"/>
  </si>
  <si>
    <t>完全対策</t>
    <rPh sb="0" eb="4">
      <t>カンゼンタイサク</t>
    </rPh>
    <phoneticPr fontId="2"/>
  </si>
  <si>
    <t>火薬類取締法令集</t>
    <rPh sb="0" eb="2">
      <t>カヤク</t>
    </rPh>
    <rPh sb="2" eb="3">
      <t>ルイ</t>
    </rPh>
    <rPh sb="3" eb="5">
      <t>トリシマリ</t>
    </rPh>
    <rPh sb="5" eb="7">
      <t>ホウレイ</t>
    </rPh>
    <rPh sb="7" eb="8">
      <t>シュウ</t>
    </rPh>
    <phoneticPr fontId="2"/>
  </si>
  <si>
    <t>出題問題集</t>
    <rPh sb="0" eb="5">
      <t>シュツダイモンダイシュウ</t>
    </rPh>
    <phoneticPr fontId="2"/>
  </si>
  <si>
    <t>合計</t>
    <rPh sb="0" eb="2">
      <t>ゴウケイ</t>
    </rPh>
    <phoneticPr fontId="2"/>
  </si>
  <si>
    <t>単価(円)</t>
    <rPh sb="0" eb="2">
      <t>タンカ</t>
    </rPh>
    <rPh sb="3" eb="4">
      <t>エン</t>
    </rPh>
    <phoneticPr fontId="2"/>
  </si>
  <si>
    <t>金額(円)</t>
    <rPh sb="0" eb="2">
      <t>キンガク</t>
    </rPh>
    <rPh sb="3" eb="4">
      <t>エン</t>
    </rPh>
    <phoneticPr fontId="2"/>
  </si>
  <si>
    <t>テキスト希望冊数(冊)</t>
    <rPh sb="4" eb="6">
      <t>キボウ</t>
    </rPh>
    <rPh sb="6" eb="8">
      <t>サッスウ</t>
    </rPh>
    <rPh sb="9" eb="10">
      <t>サツ</t>
    </rPh>
    <phoneticPr fontId="2"/>
  </si>
  <si>
    <t>テキスト</t>
    <phoneticPr fontId="2"/>
  </si>
  <si>
    <t>備考</t>
    <rPh sb="0" eb="2">
      <t>ビコウ</t>
    </rPh>
    <phoneticPr fontId="2"/>
  </si>
  <si>
    <t>氏名</t>
    <rPh sb="0" eb="2">
      <t>ふりがな</t>
    </rPh>
    <phoneticPr fontId="2" type="Hiragana"/>
  </si>
  <si>
    <t>〒</t>
    <phoneticPr fontId="2"/>
  </si>
  <si>
    <t>TEL</t>
    <phoneticPr fontId="2"/>
  </si>
  <si>
    <t>ふりがな</t>
    <phoneticPr fontId="2" type="Hiragana"/>
  </si>
  <si>
    <t>【合計】</t>
    <rPh sb="1" eb="3">
      <t>ゴウケイ</t>
    </rPh>
    <phoneticPr fontId="2"/>
  </si>
  <si>
    <t>受講料</t>
    <rPh sb="0" eb="3">
      <t>ジュコウリョウ</t>
    </rPh>
    <phoneticPr fontId="2"/>
  </si>
  <si>
    <t>会員7,000円、非会員15,000円、学生6,000円</t>
    <rPh sb="0" eb="2">
      <t>カイイン</t>
    </rPh>
    <rPh sb="3" eb="8">
      <t>000エン</t>
    </rPh>
    <rPh sb="9" eb="12">
      <t>ヒカイイン</t>
    </rPh>
    <rPh sb="18" eb="19">
      <t>エン</t>
    </rPh>
    <rPh sb="20" eb="22">
      <t>ガクセイ</t>
    </rPh>
    <rPh sb="27" eb="28">
      <t>エン</t>
    </rPh>
    <phoneticPr fontId="2"/>
  </si>
  <si>
    <t>（テキスト代等合計）</t>
    <rPh sb="5" eb="6">
      <t>ダイ</t>
    </rPh>
    <rPh sb="6" eb="7">
      <t>ナド</t>
    </rPh>
    <rPh sb="7" eb="9">
      <t>ゴウケイ</t>
    </rPh>
    <phoneticPr fontId="2"/>
  </si>
  <si>
    <t>テキスト代計</t>
    <rPh sb="4" eb="5">
      <t>ダイ</t>
    </rPh>
    <rPh sb="5" eb="6">
      <t>ケイ</t>
    </rPh>
    <phoneticPr fontId="2"/>
  </si>
  <si>
    <t>送料代金</t>
    <rPh sb="0" eb="3">
      <t>ソウリョウダイ</t>
    </rPh>
    <rPh sb="3" eb="4">
      <t>キン</t>
    </rPh>
    <phoneticPr fontId="2"/>
  </si>
  <si>
    <t>年月日</t>
    <rPh sb="0" eb="3">
      <t>ネンガッピ</t>
    </rPh>
    <phoneticPr fontId="2"/>
  </si>
  <si>
    <t>火薬類取扱保安責任者養成講習会　受講申込書</t>
    <rPh sb="0" eb="3">
      <t>カヤクルイ</t>
    </rPh>
    <rPh sb="3" eb="5">
      <t>トリアツカイ</t>
    </rPh>
    <rPh sb="5" eb="7">
      <t>ホアン</t>
    </rPh>
    <rPh sb="7" eb="10">
      <t>セキニンシャ</t>
    </rPh>
    <rPh sb="10" eb="15">
      <t>ヨウセイコウシュウカイ</t>
    </rPh>
    <rPh sb="16" eb="21">
      <t>ジュコウモウシコミショ</t>
    </rPh>
    <phoneticPr fontId="2"/>
  </si>
  <si>
    <t>鹿児島県火薬保安協会長　殿</t>
    <rPh sb="0" eb="4">
      <t>カゴシマケン</t>
    </rPh>
    <rPh sb="4" eb="6">
      <t>カヤク</t>
    </rPh>
    <rPh sb="6" eb="8">
      <t>ホアン</t>
    </rPh>
    <rPh sb="8" eb="10">
      <t>キョウカイ</t>
    </rPh>
    <rPh sb="10" eb="11">
      <t>チョウ</t>
    </rPh>
    <rPh sb="12" eb="13">
      <t>ドノ</t>
    </rPh>
    <phoneticPr fontId="2"/>
  </si>
  <si>
    <t>（会社名</t>
    <rPh sb="1" eb="4">
      <t>カイシャメイ</t>
    </rPh>
    <phoneticPr fontId="2"/>
  </si>
  <si>
    <t>）</t>
    <phoneticPr fontId="2"/>
  </si>
  <si>
    <t>（会員・非会員）</t>
    <rPh sb="1" eb="3">
      <t>カイイン</t>
    </rPh>
    <rPh sb="4" eb="7">
      <t>ヒカイイン</t>
    </rPh>
    <phoneticPr fontId="2"/>
  </si>
  <si>
    <r>
      <t xml:space="preserve">
総合計
（振込金額）
①+②</t>
    </r>
    <r>
      <rPr>
        <b/>
        <u val="double"/>
        <sz val="12"/>
        <color theme="1"/>
        <rFont val="游ゴシック"/>
        <family val="3"/>
        <charset val="128"/>
        <scheme val="minor"/>
      </rPr>
      <t>　</t>
    </r>
    <r>
      <rPr>
        <b/>
        <sz val="12"/>
        <color theme="1"/>
        <rFont val="游ゴシック"/>
        <family val="3"/>
        <charset val="128"/>
        <scheme val="minor"/>
      </rPr>
      <t xml:space="preserve">
</t>
    </r>
    <rPh sb="1" eb="4">
      <t>ソウゴウケイ</t>
    </rPh>
    <phoneticPr fontId="2"/>
  </si>
  <si>
    <t>冊</t>
    <rPh sb="0" eb="1">
      <t>サツ</t>
    </rPh>
    <phoneticPr fontId="2"/>
  </si>
  <si>
    <t>人</t>
    <rPh sb="0" eb="1">
      <t>ニン</t>
    </rPh>
    <phoneticPr fontId="2"/>
  </si>
  <si>
    <t>②合    計</t>
    <rPh sb="1" eb="2">
      <t>ゴウ</t>
    </rPh>
    <rPh sb="6" eb="7">
      <t>ケイ</t>
    </rPh>
    <phoneticPr fontId="2"/>
  </si>
  <si>
    <t>（注）１　受験者の中で、講習会への受講希望者があれば申し込んでください。</t>
    <rPh sb="1" eb="2">
      <t>チュウ</t>
    </rPh>
    <rPh sb="5" eb="8">
      <t>ジュケンシャ</t>
    </rPh>
    <rPh sb="9" eb="10">
      <t>ナカ</t>
    </rPh>
    <rPh sb="12" eb="15">
      <t>コウシュウカイ</t>
    </rPh>
    <rPh sb="17" eb="22">
      <t>ジュコウキボウシャ</t>
    </rPh>
    <rPh sb="26" eb="27">
      <t>モウ</t>
    </rPh>
    <rPh sb="28" eb="29">
      <t>コ</t>
    </rPh>
    <phoneticPr fontId="2"/>
  </si>
  <si>
    <t>　　　２　申込み後（FAXでも可）受講料及びテキスト代金及び送料のお振込みをお願いします。</t>
    <rPh sb="5" eb="7">
      <t>モウシコ</t>
    </rPh>
    <rPh sb="8" eb="9">
      <t>ゴ</t>
    </rPh>
    <rPh sb="15" eb="16">
      <t>カ</t>
    </rPh>
    <rPh sb="17" eb="20">
      <t>ジュコウリョウ</t>
    </rPh>
    <rPh sb="20" eb="21">
      <t>オヨ</t>
    </rPh>
    <rPh sb="26" eb="28">
      <t>ダイキン</t>
    </rPh>
    <rPh sb="28" eb="29">
      <t>オヨ</t>
    </rPh>
    <rPh sb="30" eb="32">
      <t>ソウリョウ</t>
    </rPh>
    <rPh sb="34" eb="36">
      <t>フリコ</t>
    </rPh>
    <rPh sb="39" eb="40">
      <t>ネガ</t>
    </rPh>
    <phoneticPr fontId="2"/>
  </si>
  <si>
    <t>　　　　※テキスト一式の送料は、県内¥550　県内離島¥770　県外は着払いとなります。払込が確認でき次第、お申込み頂いたテキストを送付します。</t>
    <rPh sb="9" eb="11">
      <t>イッシキ</t>
    </rPh>
    <rPh sb="12" eb="14">
      <t>ソウリョウ</t>
    </rPh>
    <rPh sb="16" eb="18">
      <t>ケンナイ</t>
    </rPh>
    <rPh sb="23" eb="25">
      <t>ケンナイ</t>
    </rPh>
    <rPh sb="25" eb="27">
      <t>リトウ</t>
    </rPh>
    <rPh sb="32" eb="34">
      <t>ケンガイ</t>
    </rPh>
    <rPh sb="35" eb="37">
      <t>チャクバラ</t>
    </rPh>
    <rPh sb="44" eb="46">
      <t>ハライコミ</t>
    </rPh>
    <rPh sb="47" eb="49">
      <t>カクニン</t>
    </rPh>
    <rPh sb="51" eb="53">
      <t>シダイ</t>
    </rPh>
    <rPh sb="55" eb="57">
      <t>モウシコ</t>
    </rPh>
    <rPh sb="58" eb="59">
      <t>イタダ</t>
    </rPh>
    <rPh sb="66" eb="68">
      <t>ソウフ</t>
    </rPh>
    <phoneticPr fontId="2"/>
  </si>
  <si>
    <t>　　　３　テキストは、講習会では主に完全対策、火薬学を使用しますが、その他に受験対策用として火薬取締法令の要点、火薬取締法令集、出題問題集を取り揃えております。</t>
    <rPh sb="11" eb="14">
      <t>コウシュウカイ</t>
    </rPh>
    <rPh sb="16" eb="17">
      <t>オモ</t>
    </rPh>
    <rPh sb="18" eb="20">
      <t>カンゼン</t>
    </rPh>
    <rPh sb="20" eb="22">
      <t>タイサク</t>
    </rPh>
    <rPh sb="23" eb="25">
      <t>カヤク</t>
    </rPh>
    <rPh sb="25" eb="26">
      <t>ガク</t>
    </rPh>
    <rPh sb="27" eb="29">
      <t>シヨウ</t>
    </rPh>
    <rPh sb="36" eb="37">
      <t>ホカ</t>
    </rPh>
    <rPh sb="38" eb="40">
      <t>ジュケン</t>
    </rPh>
    <rPh sb="40" eb="43">
      <t>タイサクヨウ</t>
    </rPh>
    <rPh sb="46" eb="48">
      <t>カヤク</t>
    </rPh>
    <rPh sb="48" eb="50">
      <t>トリシマリ</t>
    </rPh>
    <rPh sb="50" eb="52">
      <t>ホウレイ</t>
    </rPh>
    <rPh sb="53" eb="55">
      <t>ヨウテン</t>
    </rPh>
    <rPh sb="56" eb="58">
      <t>カヤク</t>
    </rPh>
    <rPh sb="58" eb="60">
      <t>トリシマリ</t>
    </rPh>
    <rPh sb="60" eb="62">
      <t>ホウレイ</t>
    </rPh>
    <rPh sb="62" eb="63">
      <t>シュウ</t>
    </rPh>
    <rPh sb="64" eb="66">
      <t>シュツダイ</t>
    </rPh>
    <rPh sb="66" eb="69">
      <t>モンダイシュウ</t>
    </rPh>
    <rPh sb="70" eb="71">
      <t>ト</t>
    </rPh>
    <rPh sb="72" eb="73">
      <t>ソロ</t>
    </rPh>
    <phoneticPr fontId="2"/>
  </si>
  <si>
    <t>　　　　　テキスト等について、ご不明の方はお問合せ下さい。</t>
    <rPh sb="9" eb="10">
      <t>ナド</t>
    </rPh>
    <rPh sb="16" eb="18">
      <t>フメイ</t>
    </rPh>
    <rPh sb="19" eb="20">
      <t>カタ</t>
    </rPh>
    <rPh sb="22" eb="24">
      <t>トイアワ</t>
    </rPh>
    <rPh sb="25" eb="26">
      <t>クダ</t>
    </rPh>
    <phoneticPr fontId="2"/>
  </si>
  <si>
    <t>受講人数</t>
    <rPh sb="0" eb="4">
      <t>ジュコウニンズウ</t>
    </rPh>
    <phoneticPr fontId="2"/>
  </si>
  <si>
    <t>受講料計  　①</t>
    <rPh sb="0" eb="3">
      <t>ジュコウリョウ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</si>
</sst>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円&quot;"/>
    <numFmt numFmtId="177" formatCode="#,###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 val="double"/>
      <sz val="12"/>
      <color theme="1"/>
      <name val="游ゴシック"/>
      <family val="3"/>
      <charset val="128"/>
      <scheme val="minor"/>
    </font>
    <font>
      <u val="double"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indent="3"/>
    </xf>
    <xf numFmtId="0" fontId="3" fillId="0" borderId="3" xfId="0" applyFont="1" applyBorder="1" applyAlignment="1">
      <alignment horizontal="distributed" vertical="center" indent="3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distributed" vertical="center" indent="3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indent="1"/>
    </xf>
    <xf numFmtId="38" fontId="3" fillId="0" borderId="2" xfId="1" applyFont="1" applyBorder="1">
      <alignment vertical="center"/>
    </xf>
    <xf numFmtId="0" fontId="3" fillId="0" borderId="3" xfId="0" applyFont="1" applyBorder="1" applyAlignment="1">
      <alignment horizontal="distributed" vertical="center" indent="1"/>
    </xf>
    <xf numFmtId="38" fontId="3" fillId="0" borderId="3" xfId="1" applyFont="1" applyBorder="1">
      <alignment vertical="center"/>
    </xf>
    <xf numFmtId="0" fontId="3" fillId="0" borderId="6" xfId="0" applyFont="1" applyBorder="1" applyAlignment="1">
      <alignment horizontal="distributed" vertical="center" indent="1"/>
    </xf>
    <xf numFmtId="0" fontId="3" fillId="0" borderId="6" xfId="0" applyFont="1" applyBorder="1">
      <alignment vertical="center"/>
    </xf>
    <xf numFmtId="38" fontId="3" fillId="0" borderId="6" xfId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distributed" vertical="center" indent="1"/>
    </xf>
    <xf numFmtId="0" fontId="3" fillId="0" borderId="17" xfId="0" applyFont="1" applyBorder="1">
      <alignment vertical="center"/>
    </xf>
    <xf numFmtId="177" fontId="3" fillId="0" borderId="18" xfId="0" applyNumberFormat="1" applyFont="1" applyBorder="1">
      <alignment vertical="center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>
      <alignment vertical="center"/>
    </xf>
    <xf numFmtId="177" fontId="3" fillId="0" borderId="21" xfId="0" applyNumberFormat="1" applyFont="1" applyBorder="1">
      <alignment vertical="center"/>
    </xf>
    <xf numFmtId="0" fontId="3" fillId="0" borderId="23" xfId="0" applyFont="1" applyBorder="1">
      <alignment vertical="center"/>
    </xf>
    <xf numFmtId="177" fontId="3" fillId="0" borderId="24" xfId="0" applyNumberFormat="1" applyFont="1" applyBorder="1">
      <alignment vertical="center"/>
    </xf>
    <xf numFmtId="0" fontId="3" fillId="0" borderId="26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/>
    </xf>
    <xf numFmtId="177" fontId="3" fillId="0" borderId="15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177" fontId="8" fillId="0" borderId="9" xfId="0" applyNumberFormat="1" applyFont="1" applyBorder="1" applyAlignment="1">
      <alignment horizontal="right"/>
    </xf>
    <xf numFmtId="177" fontId="8" fillId="0" borderId="13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77" fontId="9" fillId="0" borderId="27" xfId="0" applyNumberFormat="1" applyFont="1" applyBorder="1" applyAlignment="1">
      <alignment horizontal="right" wrapText="1"/>
    </xf>
    <xf numFmtId="0" fontId="9" fillId="0" borderId="28" xfId="0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58" fontId="4" fillId="0" borderId="0" xfId="0" applyNumberFormat="1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indent="15"/>
    </xf>
    <xf numFmtId="0" fontId="4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55A87-ECF0-4CD6-AB18-FAB51836DBBB}">
  <dimension ref="A1:G38"/>
  <sheetViews>
    <sheetView showZeros="0" tabSelected="1" zoomScaleNormal="100" workbookViewId="0">
      <selection activeCell="F18" sqref="F18"/>
    </sheetView>
  </sheetViews>
  <sheetFormatPr defaultRowHeight="15.75" x14ac:dyDescent="0.4"/>
  <cols>
    <col min="1" max="1" width="19.125" style="1" customWidth="1"/>
    <col min="2" max="2" width="39.375" style="1" customWidth="1"/>
    <col min="3" max="3" width="18.125" style="1" customWidth="1"/>
    <col min="4" max="4" width="5.25" style="1" customWidth="1"/>
    <col min="5" max="5" width="10.75" style="1" customWidth="1"/>
    <col min="6" max="6" width="14.375" style="1" customWidth="1"/>
    <col min="7" max="7" width="21.375" style="1" customWidth="1"/>
    <col min="8" max="16384" width="9" style="1"/>
  </cols>
  <sheetData>
    <row r="1" spans="1:7" s="10" customFormat="1" ht="19.5" x14ac:dyDescent="0.4">
      <c r="A1" s="45" t="s">
        <v>24</v>
      </c>
      <c r="B1" s="45"/>
      <c r="C1" s="45"/>
      <c r="D1" s="45"/>
      <c r="E1" s="45"/>
      <c r="F1" s="45"/>
      <c r="G1" s="62" t="s">
        <v>23</v>
      </c>
    </row>
    <row r="2" spans="1:7" s="10" customFormat="1" ht="19.5" x14ac:dyDescent="0.4">
      <c r="B2" s="64" t="s">
        <v>0</v>
      </c>
      <c r="C2" s="64"/>
      <c r="D2" s="64"/>
      <c r="E2" s="64"/>
      <c r="F2" s="63"/>
    </row>
    <row r="3" spans="1:7" s="11" customFormat="1" ht="18.75" x14ac:dyDescent="0.4">
      <c r="A3" s="11" t="s">
        <v>25</v>
      </c>
      <c r="C3" s="46" t="s">
        <v>26</v>
      </c>
      <c r="D3" s="46"/>
      <c r="E3" s="46"/>
      <c r="F3" s="11" t="s">
        <v>27</v>
      </c>
      <c r="G3" s="12" t="s">
        <v>28</v>
      </c>
    </row>
    <row r="4" spans="1:7" ht="16.5" customHeight="1" x14ac:dyDescent="0.35">
      <c r="A4" s="2" t="s">
        <v>16</v>
      </c>
      <c r="B4" s="51" t="s">
        <v>1</v>
      </c>
      <c r="C4" s="53" t="s">
        <v>11</v>
      </c>
      <c r="D4" s="53"/>
      <c r="E4" s="53"/>
      <c r="F4" s="53"/>
      <c r="G4" s="50" t="s">
        <v>12</v>
      </c>
    </row>
    <row r="5" spans="1:7" ht="16.5" customHeight="1" x14ac:dyDescent="0.4">
      <c r="A5" s="3" t="s">
        <v>13</v>
      </c>
      <c r="B5" s="52"/>
      <c r="C5" s="50" t="s">
        <v>10</v>
      </c>
      <c r="D5" s="50"/>
      <c r="E5" s="7" t="s">
        <v>8</v>
      </c>
      <c r="F5" s="7" t="s">
        <v>9</v>
      </c>
      <c r="G5" s="50"/>
    </row>
    <row r="6" spans="1:7" ht="13.5" customHeight="1" x14ac:dyDescent="0.4">
      <c r="A6" s="51"/>
      <c r="B6" s="4" t="s">
        <v>14</v>
      </c>
      <c r="C6" s="13" t="s">
        <v>2</v>
      </c>
      <c r="D6" s="4"/>
      <c r="E6" s="14">
        <v>1340</v>
      </c>
      <c r="F6" s="4">
        <f>D6*$E6</f>
        <v>0</v>
      </c>
      <c r="G6" s="4"/>
    </row>
    <row r="7" spans="1:7" ht="13.5" customHeight="1" x14ac:dyDescent="0.4">
      <c r="A7" s="66"/>
      <c r="B7" s="5"/>
      <c r="C7" s="17" t="s">
        <v>3</v>
      </c>
      <c r="D7" s="18"/>
      <c r="E7" s="19">
        <v>3800</v>
      </c>
      <c r="F7" s="18">
        <f t="shared" ref="F7:F10" si="0">D7*$E7</f>
        <v>0</v>
      </c>
      <c r="G7" s="5"/>
    </row>
    <row r="8" spans="1:7" ht="13.5" customHeight="1" x14ac:dyDescent="0.4">
      <c r="A8" s="66"/>
      <c r="B8" s="5"/>
      <c r="C8" s="17" t="s">
        <v>4</v>
      </c>
      <c r="D8" s="18"/>
      <c r="E8" s="19">
        <v>3400</v>
      </c>
      <c r="F8" s="18">
        <f t="shared" si="0"/>
        <v>0</v>
      </c>
      <c r="G8" s="5"/>
    </row>
    <row r="9" spans="1:7" ht="13.5" customHeight="1" x14ac:dyDescent="0.4">
      <c r="A9" s="66"/>
      <c r="B9" s="5"/>
      <c r="C9" s="17" t="s">
        <v>5</v>
      </c>
      <c r="D9" s="18"/>
      <c r="E9" s="19">
        <v>4500</v>
      </c>
      <c r="F9" s="18">
        <f t="shared" si="0"/>
        <v>0</v>
      </c>
      <c r="G9" s="5"/>
    </row>
    <row r="10" spans="1:7" ht="13.5" customHeight="1" x14ac:dyDescent="0.4">
      <c r="A10" s="66"/>
      <c r="B10" s="5"/>
      <c r="C10" s="15" t="s">
        <v>6</v>
      </c>
      <c r="D10" s="6"/>
      <c r="E10" s="16">
        <v>3200</v>
      </c>
      <c r="F10" s="6">
        <f t="shared" si="0"/>
        <v>0</v>
      </c>
      <c r="G10" s="5"/>
    </row>
    <row r="11" spans="1:7" ht="13.5" customHeight="1" x14ac:dyDescent="0.4">
      <c r="A11" s="52"/>
      <c r="B11" s="6" t="s">
        <v>15</v>
      </c>
      <c r="C11" s="9" t="s">
        <v>7</v>
      </c>
      <c r="D11" s="8">
        <f>SUM(D6:D10)</f>
        <v>0</v>
      </c>
      <c r="E11" s="8"/>
      <c r="F11" s="8">
        <f>SUM(F6:F10)</f>
        <v>0</v>
      </c>
      <c r="G11" s="6"/>
    </row>
    <row r="12" spans="1:7" ht="13.5" customHeight="1" x14ac:dyDescent="0.4">
      <c r="A12" s="51"/>
      <c r="B12" s="4" t="s">
        <v>14</v>
      </c>
      <c r="C12" s="13" t="s">
        <v>2</v>
      </c>
      <c r="D12" s="4"/>
      <c r="E12" s="14">
        <v>1340</v>
      </c>
      <c r="F12" s="4">
        <f>D12*$E12</f>
        <v>0</v>
      </c>
      <c r="G12" s="4"/>
    </row>
    <row r="13" spans="1:7" ht="13.5" customHeight="1" x14ac:dyDescent="0.4">
      <c r="A13" s="66"/>
      <c r="B13" s="5"/>
      <c r="C13" s="17" t="s">
        <v>3</v>
      </c>
      <c r="D13" s="18"/>
      <c r="E13" s="19">
        <v>3800</v>
      </c>
      <c r="F13" s="18">
        <f t="shared" ref="F13:F16" si="1">D13*$E13</f>
        <v>0</v>
      </c>
      <c r="G13" s="5"/>
    </row>
    <row r="14" spans="1:7" ht="13.5" customHeight="1" x14ac:dyDescent="0.4">
      <c r="A14" s="66"/>
      <c r="B14" s="5"/>
      <c r="C14" s="17" t="s">
        <v>4</v>
      </c>
      <c r="D14" s="18"/>
      <c r="E14" s="19">
        <v>3400</v>
      </c>
      <c r="F14" s="18">
        <f t="shared" si="1"/>
        <v>0</v>
      </c>
      <c r="G14" s="5"/>
    </row>
    <row r="15" spans="1:7" ht="13.5" customHeight="1" x14ac:dyDescent="0.4">
      <c r="A15" s="66"/>
      <c r="B15" s="5"/>
      <c r="C15" s="17" t="s">
        <v>5</v>
      </c>
      <c r="D15" s="18"/>
      <c r="E15" s="19">
        <v>4500</v>
      </c>
      <c r="F15" s="18">
        <f t="shared" si="1"/>
        <v>0</v>
      </c>
      <c r="G15" s="5"/>
    </row>
    <row r="16" spans="1:7" ht="13.5" customHeight="1" x14ac:dyDescent="0.4">
      <c r="A16" s="66"/>
      <c r="B16" s="5"/>
      <c r="C16" s="15" t="s">
        <v>6</v>
      </c>
      <c r="D16" s="6"/>
      <c r="E16" s="16">
        <v>3200</v>
      </c>
      <c r="F16" s="6">
        <f t="shared" si="1"/>
        <v>0</v>
      </c>
      <c r="G16" s="5"/>
    </row>
    <row r="17" spans="1:7" ht="13.5" customHeight="1" x14ac:dyDescent="0.4">
      <c r="A17" s="52"/>
      <c r="B17" s="6" t="s">
        <v>15</v>
      </c>
      <c r="C17" s="9" t="s">
        <v>7</v>
      </c>
      <c r="D17" s="8">
        <f>SUM(D12:D16)</f>
        <v>0</v>
      </c>
      <c r="E17" s="8"/>
      <c r="F17" s="8">
        <f>SUM(F12:F16)</f>
        <v>0</v>
      </c>
      <c r="G17" s="6"/>
    </row>
    <row r="18" spans="1:7" ht="13.5" customHeight="1" x14ac:dyDescent="0.4">
      <c r="A18" s="51"/>
      <c r="B18" s="4" t="s">
        <v>14</v>
      </c>
      <c r="C18" s="13" t="s">
        <v>2</v>
      </c>
      <c r="D18" s="4"/>
      <c r="E18" s="14">
        <v>1340</v>
      </c>
      <c r="F18" s="4">
        <f>D18*$E18</f>
        <v>0</v>
      </c>
      <c r="G18" s="4"/>
    </row>
    <row r="19" spans="1:7" ht="13.5" customHeight="1" x14ac:dyDescent="0.4">
      <c r="A19" s="66"/>
      <c r="B19" s="5"/>
      <c r="C19" s="17" t="s">
        <v>3</v>
      </c>
      <c r="D19" s="18"/>
      <c r="E19" s="19">
        <v>3800</v>
      </c>
      <c r="F19" s="18">
        <f t="shared" ref="F19:F22" si="2">D19*$E19</f>
        <v>0</v>
      </c>
      <c r="G19" s="5"/>
    </row>
    <row r="20" spans="1:7" ht="13.5" customHeight="1" x14ac:dyDescent="0.4">
      <c r="A20" s="66"/>
      <c r="B20" s="5"/>
      <c r="C20" s="17" t="s">
        <v>4</v>
      </c>
      <c r="D20" s="18"/>
      <c r="E20" s="19">
        <v>3400</v>
      </c>
      <c r="F20" s="18">
        <f t="shared" si="2"/>
        <v>0</v>
      </c>
      <c r="G20" s="5"/>
    </row>
    <row r="21" spans="1:7" ht="13.5" customHeight="1" x14ac:dyDescent="0.4">
      <c r="A21" s="66"/>
      <c r="B21" s="5"/>
      <c r="C21" s="17" t="s">
        <v>5</v>
      </c>
      <c r="D21" s="18"/>
      <c r="E21" s="19">
        <v>4500</v>
      </c>
      <c r="F21" s="18">
        <f t="shared" si="2"/>
        <v>0</v>
      </c>
      <c r="G21" s="5"/>
    </row>
    <row r="22" spans="1:7" ht="13.5" customHeight="1" x14ac:dyDescent="0.4">
      <c r="A22" s="66"/>
      <c r="B22" s="5"/>
      <c r="C22" s="15" t="s">
        <v>6</v>
      </c>
      <c r="D22" s="6"/>
      <c r="E22" s="16">
        <v>3200</v>
      </c>
      <c r="F22" s="6">
        <f t="shared" si="2"/>
        <v>0</v>
      </c>
      <c r="G22" s="5"/>
    </row>
    <row r="23" spans="1:7" ht="13.5" customHeight="1" x14ac:dyDescent="0.4">
      <c r="A23" s="52"/>
      <c r="B23" s="6" t="s">
        <v>15</v>
      </c>
      <c r="C23" s="9" t="s">
        <v>7</v>
      </c>
      <c r="D23" s="8">
        <f>SUM(D18:D22)</f>
        <v>0</v>
      </c>
      <c r="E23" s="8"/>
      <c r="F23" s="8">
        <f>SUM(F18:F22)</f>
        <v>0</v>
      </c>
      <c r="G23" s="6"/>
    </row>
    <row r="24" spans="1:7" ht="18.75" customHeight="1" x14ac:dyDescent="0.4">
      <c r="A24" s="49" t="s">
        <v>17</v>
      </c>
      <c r="B24" s="20"/>
      <c r="C24" s="25" t="s">
        <v>20</v>
      </c>
      <c r="D24" s="26"/>
      <c r="E24" s="26"/>
      <c r="F24" s="20"/>
      <c r="G24" s="56" t="s">
        <v>29</v>
      </c>
    </row>
    <row r="25" spans="1:7" ht="14.25" customHeight="1" x14ac:dyDescent="0.4">
      <c r="A25" s="44"/>
      <c r="B25" s="21"/>
      <c r="C25" s="29" t="s">
        <v>2</v>
      </c>
      <c r="D25" s="30"/>
      <c r="E25" s="30" t="s">
        <v>30</v>
      </c>
      <c r="F25" s="31">
        <f>D25*1340</f>
        <v>0</v>
      </c>
      <c r="G25" s="57"/>
    </row>
    <row r="26" spans="1:7" ht="14.25" customHeight="1" x14ac:dyDescent="0.4">
      <c r="A26" s="44" t="s">
        <v>38</v>
      </c>
      <c r="B26" s="47" t="s">
        <v>31</v>
      </c>
      <c r="C26" s="32" t="s">
        <v>3</v>
      </c>
      <c r="D26" s="33"/>
      <c r="E26" s="33" t="s">
        <v>30</v>
      </c>
      <c r="F26" s="34">
        <f>D26*3800</f>
        <v>0</v>
      </c>
      <c r="G26" s="57"/>
    </row>
    <row r="27" spans="1:7" ht="14.25" customHeight="1" x14ac:dyDescent="0.4">
      <c r="A27" s="44"/>
      <c r="B27" s="48"/>
      <c r="C27" s="32" t="s">
        <v>4</v>
      </c>
      <c r="D27" s="33"/>
      <c r="E27" s="33" t="s">
        <v>30</v>
      </c>
      <c r="F27" s="34">
        <f>D27*3400</f>
        <v>0</v>
      </c>
      <c r="G27" s="57"/>
    </row>
    <row r="28" spans="1:7" ht="14.25" customHeight="1" x14ac:dyDescent="0.4">
      <c r="A28" s="65" t="s">
        <v>39</v>
      </c>
      <c r="B28" s="54"/>
      <c r="C28" s="32" t="s">
        <v>5</v>
      </c>
      <c r="D28" s="33"/>
      <c r="E28" s="33" t="s">
        <v>30</v>
      </c>
      <c r="F28" s="34">
        <f>D28*4500</f>
        <v>0</v>
      </c>
      <c r="G28" s="57"/>
    </row>
    <row r="29" spans="1:7" ht="14.25" customHeight="1" x14ac:dyDescent="0.4">
      <c r="A29" s="65"/>
      <c r="B29" s="55"/>
      <c r="C29" s="32" t="s">
        <v>6</v>
      </c>
      <c r="D29" s="33"/>
      <c r="E29" s="33" t="s">
        <v>30</v>
      </c>
      <c r="F29" s="34">
        <f>D29*3200</f>
        <v>0</v>
      </c>
      <c r="G29" s="57"/>
    </row>
    <row r="30" spans="1:7" ht="18.75" customHeight="1" thickBot="1" x14ac:dyDescent="0.45">
      <c r="A30" s="22"/>
      <c r="B30" s="21"/>
      <c r="C30" s="38" t="s">
        <v>21</v>
      </c>
      <c r="D30" s="35"/>
      <c r="E30" s="35" t="s">
        <v>30</v>
      </c>
      <c r="F30" s="36">
        <f>SUM(F25:F29)</f>
        <v>0</v>
      </c>
      <c r="G30" s="57"/>
    </row>
    <row r="31" spans="1:7" ht="18.75" customHeight="1" x14ac:dyDescent="0.4">
      <c r="A31" s="61" t="s">
        <v>18</v>
      </c>
      <c r="B31" s="21"/>
      <c r="C31" s="40" t="s">
        <v>22</v>
      </c>
      <c r="D31" s="37"/>
      <c r="E31" s="37"/>
      <c r="F31" s="41"/>
      <c r="G31" s="58">
        <f>B28+F32</f>
        <v>0</v>
      </c>
    </row>
    <row r="32" spans="1:7" ht="18.75" customHeight="1" thickBot="1" x14ac:dyDescent="0.45">
      <c r="A32" s="44" t="s">
        <v>19</v>
      </c>
      <c r="B32" s="60"/>
      <c r="C32" s="39" t="s">
        <v>32</v>
      </c>
      <c r="D32" s="28"/>
      <c r="E32" s="28"/>
      <c r="F32" s="42">
        <f>F30+F31</f>
        <v>0</v>
      </c>
      <c r="G32" s="59"/>
    </row>
    <row r="33" spans="1:7" ht="4.5" customHeight="1" thickTop="1" x14ac:dyDescent="0.4">
      <c r="A33" s="23"/>
      <c r="B33" s="24"/>
      <c r="C33" s="23"/>
      <c r="D33" s="27"/>
      <c r="E33" s="27"/>
      <c r="F33" s="24"/>
      <c r="G33" s="43"/>
    </row>
    <row r="34" spans="1:7" x14ac:dyDescent="0.4">
      <c r="A34" s="1" t="s">
        <v>33</v>
      </c>
    </row>
    <row r="35" spans="1:7" x14ac:dyDescent="0.4">
      <c r="A35" s="1" t="s">
        <v>34</v>
      </c>
    </row>
    <row r="36" spans="1:7" x14ac:dyDescent="0.4">
      <c r="A36" s="1" t="s">
        <v>35</v>
      </c>
    </row>
    <row r="37" spans="1:7" x14ac:dyDescent="0.4">
      <c r="A37" s="1" t="s">
        <v>36</v>
      </c>
    </row>
    <row r="38" spans="1:7" x14ac:dyDescent="0.4">
      <c r="A38" s="1" t="s">
        <v>37</v>
      </c>
    </row>
  </sheetData>
  <mergeCells count="21">
    <mergeCell ref="G4:G5"/>
    <mergeCell ref="B28:B29"/>
    <mergeCell ref="G24:G30"/>
    <mergeCell ref="G31:G32"/>
    <mergeCell ref="A32:B32"/>
    <mergeCell ref="A6:A7"/>
    <mergeCell ref="A8:A11"/>
    <mergeCell ref="A12:A13"/>
    <mergeCell ref="A14:A17"/>
    <mergeCell ref="A18:A19"/>
    <mergeCell ref="A20:A23"/>
    <mergeCell ref="A28:A29"/>
    <mergeCell ref="A1:F1"/>
    <mergeCell ref="C3:E3"/>
    <mergeCell ref="A26:A27"/>
    <mergeCell ref="B26:B27"/>
    <mergeCell ref="A24:A25"/>
    <mergeCell ref="C5:D5"/>
    <mergeCell ref="B4:B5"/>
    <mergeCell ref="C4:F4"/>
    <mergeCell ref="B2:E2"/>
  </mergeCells>
  <phoneticPr fontId="2"/>
  <printOptions horizontalCentered="1"/>
  <pageMargins left="0.11811023622047245" right="0.11811023622047245" top="0.55118110236220474" bottom="0.15748031496062992" header="0" footer="0"/>
  <pageSetup paperSize="9" scale="95" orientation="landscape" r:id="rId1"/>
  <headerFooter>
    <oddFooter>&amp;R鹿児島県火薬保安協会
&amp;8TEL099-203-0571　FAX099-203-0572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kakayaku2</dc:creator>
  <cp:lastModifiedBy>kakayaku2</cp:lastModifiedBy>
  <cp:lastPrinted>2026-04-27T05:42:10Z</cp:lastPrinted>
  <dcterms:created xsi:type="dcterms:W3CDTF">2026-04-27T01:43:25Z</dcterms:created>
  <dcterms:modified xsi:type="dcterms:W3CDTF">2026-04-27T05:43:56Z</dcterms:modified>
</cp:coreProperties>
</file>